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imulateur CMG" sheetId="1" r:id="rId1"/>
  </sheets>
  <calcPr calcId="145621"/>
</workbook>
</file>

<file path=xl/calcChain.xml><?xml version="1.0" encoding="utf-8"?>
<calcChain xmlns="http://schemas.openxmlformats.org/spreadsheetml/2006/main">
  <c r="G11" i="1" l="1"/>
  <c r="G14" i="1" l="1"/>
  <c r="G17" i="1" l="1"/>
  <c r="C25" i="1" l="1"/>
  <c r="D25" i="1" s="1"/>
  <c r="E25" i="1" s="1"/>
  <c r="F25" i="1" s="1"/>
  <c r="C26" i="1"/>
  <c r="D26" i="1" s="1"/>
  <c r="C27" i="1"/>
  <c r="D27" i="1" s="1"/>
  <c r="C28" i="1"/>
  <c r="D28" i="1" s="1"/>
  <c r="C29" i="1"/>
  <c r="D29" i="1" s="1"/>
  <c r="E27" i="1" l="1"/>
  <c r="F27" i="1" s="1"/>
  <c r="G27" i="1" s="1"/>
  <c r="E28" i="1"/>
  <c r="F28" i="1" s="1"/>
  <c r="G28" i="1" s="1"/>
  <c r="E29" i="1"/>
  <c r="F29" i="1" s="1"/>
  <c r="G29" i="1" s="1"/>
  <c r="E26" i="1"/>
  <c r="F26" i="1" s="1"/>
  <c r="G26" i="1" s="1"/>
  <c r="G25" i="1"/>
</calcChain>
</file>

<file path=xl/comments1.xml><?xml version="1.0" encoding="utf-8"?>
<comments xmlns="http://schemas.openxmlformats.org/spreadsheetml/2006/main">
  <authors>
    <author>Auteur</author>
  </authors>
  <commentList>
    <comment ref="A10" authorId="0">
      <text>
        <r>
          <rPr>
            <b/>
            <sz val="9"/>
            <color indexed="81"/>
            <rFont val="Tahoma"/>
            <family val="2"/>
          </rPr>
          <t xml:space="preserve">Comprenant les heures au titre :
</t>
        </r>
        <r>
          <rPr>
            <sz val="9"/>
            <color indexed="81"/>
            <rFont val="Tahoma"/>
            <family val="2"/>
          </rPr>
          <t>- des heures normales payées (heures mensualisées - les heures retenues sur salaire si besoin)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- des heures compl et/ou majorées mensualisées payés (- les heures retenues sur salaire si besoin)
- heures compl/et/ou majorées versés en plus du salaire mensuel de base
- de la régularisation (montant/taux horaire net de bas)
- des congés payés (montant/taux horaire net de base)
- de l'indemnité de précarité (montant/taux horaire net de base)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 xml:space="preserve">SPAMAF :
</t>
        </r>
        <r>
          <rPr>
            <sz val="9"/>
            <color indexed="81"/>
            <rFont val="Tahoma"/>
            <family val="2"/>
          </rPr>
          <t xml:space="preserve">
Revenus net catégoriel = Net imposable défini sur l'avis d'imposition N-2</t>
        </r>
      </text>
    </comment>
  </commentList>
</comments>
</file>

<file path=xl/sharedStrings.xml><?xml version="1.0" encoding="utf-8"?>
<sst xmlns="http://schemas.openxmlformats.org/spreadsheetml/2006/main" count="29" uniqueCount="29">
  <si>
    <t>Nb enft</t>
  </si>
  <si>
    <t>4 à 7</t>
  </si>
  <si>
    <t>8 à 10</t>
  </si>
  <si>
    <t>Après déduction crédit d'impôt</t>
  </si>
  <si>
    <t>Reste à charge x 50%, limité à 1750 €/an</t>
  </si>
  <si>
    <t>Salaire net déclaré  (hors montant exonération) :</t>
  </si>
  <si>
    <t>Indemnité entretien mensuel :</t>
  </si>
  <si>
    <t>Indemnité repas mensuel :</t>
  </si>
  <si>
    <t>Coût réel estimé de l'Assistant Maternel</t>
  </si>
  <si>
    <t>Net à payer de l'Assistant Maternel</t>
  </si>
  <si>
    <t>Montant mensuel reste à charge hors impôt</t>
  </si>
  <si>
    <t xml:space="preserve">Coût horaire de référence net fixé par la loi : </t>
  </si>
  <si>
    <t>Net à payer - Montant mensuel CMG</t>
  </si>
  <si>
    <t>Net à payer (hors indemnité km, indemnité de rupture) :</t>
  </si>
  <si>
    <t>Taux d'effort fixé par la loi</t>
  </si>
  <si>
    <t>Taux horaire net de base :</t>
  </si>
  <si>
    <t>Taux d'effort personnalisé</t>
  </si>
  <si>
    <t>(Remplir les cases orangées)</t>
  </si>
  <si>
    <t xml:space="preserve">Montant par heure CMG </t>
  </si>
  <si>
    <t xml:space="preserve">Montant Mensuel CMG </t>
  </si>
  <si>
    <t>Ce simulateur permet d'estimer au mieux le coût mensuel réel que représente un assistant maternel à partir de la nouvelle réforme du CMG (Complément de choix de Mode de Garde)</t>
  </si>
  <si>
    <t>Revenus mensuels  du foyer x Taux d'effort personnalisé %</t>
  </si>
  <si>
    <t>(Taux horaire de réf AM plafonné à 8 € - Montant par heure CMG) x Nbre d'heures déclarées</t>
  </si>
  <si>
    <t>(Taux horaire de réf AM/4,85 € Coût horaire de réf) x Taux d'effort fixé par la loi</t>
  </si>
  <si>
    <t>Total du nombre d'heures déclarées à PAJEMPLOI :</t>
  </si>
  <si>
    <t>Calcul du taux horaire de référence de l'Assistant Maternel plafonné à 8 €/h net :</t>
  </si>
  <si>
    <t>Revenus net mensuels du foyer N-2 (Net imposable/12 mois) :</t>
  </si>
  <si>
    <t>Syndicat National Professionnel des Assistants Maternels et Assistants Familiaux</t>
  </si>
  <si>
    <t>Copyright 2025 -  Propriété du S.P.A.M.A.F. -  Reproduction interdite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</si>
</sst>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0.0000"/>
    <numFmt numFmtId="166" formatCode="0.00&quot; hres&quot;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Arial"/>
      <family val="2"/>
    </font>
    <font>
      <b/>
      <i/>
      <sz val="9"/>
      <name val="Comic Sans MS"/>
      <family val="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1"/>
      <color theme="1"/>
      <name val="Times New Roman"/>
      <family val="1"/>
    </font>
    <font>
      <i/>
      <sz val="9"/>
      <color theme="1"/>
      <name val="Times New Roman"/>
      <family val="1"/>
    </font>
    <font>
      <i/>
      <sz val="8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i/>
      <sz val="8"/>
      <name val="Arial"/>
      <family val="2"/>
    </font>
    <font>
      <b/>
      <i/>
      <sz val="1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1"/>
      <color theme="9" tint="-0.249977111117893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9" tint="0.39997558519241921"/>
        <bgColor indexed="53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hair">
        <color indexed="64"/>
      </top>
      <bottom style="thin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auto="1"/>
      </left>
      <right/>
      <top/>
      <bottom style="double">
        <color indexed="8"/>
      </bottom>
      <diagonal/>
    </border>
    <border>
      <left/>
      <right style="double">
        <color auto="1"/>
      </right>
      <top/>
      <bottom style="double">
        <color indexed="8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auto="1"/>
      </bottom>
      <diagonal/>
    </border>
    <border>
      <left style="double">
        <color auto="1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auto="1"/>
      </right>
      <top style="double">
        <color indexed="8"/>
      </top>
      <bottom style="double">
        <color indexed="8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4" fillId="7" borderId="0" xfId="0" applyFont="1" applyFill="1" applyAlignment="1"/>
    <xf numFmtId="164" fontId="3" fillId="0" borderId="0" xfId="0" applyNumberFormat="1" applyFont="1" applyFill="1" applyBorder="1"/>
    <xf numFmtId="0" fontId="0" fillId="0" borderId="0" xfId="0" applyFill="1" applyBorder="1"/>
    <xf numFmtId="7" fontId="0" fillId="0" borderId="0" xfId="0" applyNumberFormat="1" applyFill="1" applyBorder="1"/>
    <xf numFmtId="7" fontId="1" fillId="0" borderId="0" xfId="0" applyNumberFormat="1" applyFont="1" applyFill="1" applyBorder="1"/>
    <xf numFmtId="164" fontId="1" fillId="0" borderId="0" xfId="0" applyNumberFormat="1" applyFont="1" applyFill="1" applyBorder="1"/>
    <xf numFmtId="0" fontId="0" fillId="0" borderId="0" xfId="0" applyFill="1" applyBorder="1" applyAlignment="1"/>
    <xf numFmtId="164" fontId="0" fillId="0" borderId="0" xfId="0" applyNumberFormat="1"/>
    <xf numFmtId="164" fontId="11" fillId="4" borderId="10" xfId="0" applyNumberFormat="1" applyFont="1" applyFill="1" applyBorder="1" applyAlignment="1" applyProtection="1">
      <alignment horizontal="right" vertical="center"/>
      <protection locked="0"/>
    </xf>
    <xf numFmtId="164" fontId="11" fillId="4" borderId="10" xfId="0" applyNumberFormat="1" applyFont="1" applyFill="1" applyBorder="1" applyAlignment="1" applyProtection="1">
      <alignment vertical="center"/>
      <protection locked="0"/>
    </xf>
    <xf numFmtId="0" fontId="13" fillId="0" borderId="11" xfId="0" applyFont="1" applyBorder="1" applyProtection="1"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165" fontId="13" fillId="7" borderId="1" xfId="0" applyNumberFormat="1" applyFont="1" applyFill="1" applyBorder="1" applyAlignment="1" applyProtection="1">
      <alignment horizontal="center"/>
      <protection hidden="1"/>
    </xf>
    <xf numFmtId="7" fontId="16" fillId="5" borderId="1" xfId="0" applyNumberFormat="1" applyFont="1" applyFill="1" applyBorder="1" applyAlignment="1" applyProtection="1">
      <alignment horizontal="center" vertical="center"/>
      <protection hidden="1"/>
    </xf>
    <xf numFmtId="7" fontId="16" fillId="3" borderId="1" xfId="0" applyNumberFormat="1" applyFont="1" applyFill="1" applyBorder="1" applyAlignment="1" applyProtection="1">
      <alignment horizontal="center"/>
      <protection hidden="1"/>
    </xf>
    <xf numFmtId="7" fontId="17" fillId="0" borderId="10" xfId="0" applyNumberFormat="1" applyFont="1" applyFill="1" applyBorder="1" applyAlignment="1" applyProtection="1">
      <alignment horizontal="center"/>
      <protection hidden="1"/>
    </xf>
    <xf numFmtId="0" fontId="13" fillId="0" borderId="11" xfId="0" applyFont="1" applyBorder="1" applyAlignment="1" applyProtection="1">
      <alignment horizontal="right"/>
      <protection hidden="1"/>
    </xf>
    <xf numFmtId="0" fontId="14" fillId="6" borderId="4" xfId="0" applyFont="1" applyFill="1" applyBorder="1" applyAlignment="1" applyProtection="1">
      <alignment horizontal="center" vertical="center" wrapText="1"/>
      <protection hidden="1"/>
    </xf>
    <xf numFmtId="0" fontId="14" fillId="6" borderId="12" xfId="0" applyFont="1" applyFill="1" applyBorder="1" applyAlignment="1" applyProtection="1">
      <alignment horizontal="center" vertical="center" wrapText="1"/>
      <protection hidden="1"/>
    </xf>
    <xf numFmtId="0" fontId="14" fillId="6" borderId="3" xfId="0" applyFont="1" applyFill="1" applyBorder="1" applyAlignment="1" applyProtection="1">
      <alignment horizontal="center" vertical="center" wrapText="1"/>
      <protection hidden="1"/>
    </xf>
    <xf numFmtId="0" fontId="15" fillId="6" borderId="4" xfId="0" applyFont="1" applyFill="1" applyBorder="1" applyAlignment="1" applyProtection="1">
      <alignment horizontal="center" vertical="center" wrapText="1"/>
      <protection hidden="1"/>
    </xf>
    <xf numFmtId="0" fontId="13" fillId="11" borderId="22" xfId="0" applyFont="1" applyFill="1" applyBorder="1" applyAlignment="1" applyProtection="1">
      <alignment horizontal="center" vertical="center" wrapText="1"/>
      <protection hidden="1"/>
    </xf>
    <xf numFmtId="0" fontId="13" fillId="11" borderId="23" xfId="0" applyFont="1" applyFill="1" applyBorder="1" applyAlignment="1" applyProtection="1">
      <alignment horizontal="center" vertical="center" wrapText="1"/>
      <protection hidden="1"/>
    </xf>
    <xf numFmtId="0" fontId="13" fillId="0" borderId="23" xfId="0" applyFont="1" applyBorder="1" applyAlignment="1" applyProtection="1">
      <alignment horizontal="center" vertical="center" wrapText="1"/>
      <protection hidden="1"/>
    </xf>
    <xf numFmtId="0" fontId="16" fillId="3" borderId="23" xfId="0" applyFont="1" applyFill="1" applyBorder="1" applyAlignment="1" applyProtection="1">
      <alignment horizontal="center" vertical="center" wrapText="1"/>
      <protection hidden="1"/>
    </xf>
    <xf numFmtId="0" fontId="13" fillId="0" borderId="25" xfId="0" applyFont="1" applyBorder="1" applyAlignment="1" applyProtection="1">
      <alignment horizontal="right" vertical="center" wrapText="1"/>
      <protection hidden="1"/>
    </xf>
    <xf numFmtId="0" fontId="13" fillId="0" borderId="26" xfId="0" applyFont="1" applyBorder="1" applyAlignment="1" applyProtection="1">
      <alignment horizontal="center" vertical="center" wrapText="1"/>
      <protection hidden="1"/>
    </xf>
    <xf numFmtId="165" fontId="13" fillId="7" borderId="26" xfId="0" applyNumberFormat="1" applyFont="1" applyFill="1" applyBorder="1" applyAlignment="1" applyProtection="1">
      <alignment horizontal="center"/>
      <protection hidden="1"/>
    </xf>
    <xf numFmtId="7" fontId="16" fillId="5" borderId="26" xfId="0" applyNumberFormat="1" applyFont="1" applyFill="1" applyBorder="1" applyAlignment="1" applyProtection="1">
      <alignment horizontal="center" vertical="center"/>
      <protection hidden="1"/>
    </xf>
    <xf numFmtId="7" fontId="16" fillId="3" borderId="26" xfId="0" applyNumberFormat="1" applyFont="1" applyFill="1" applyBorder="1" applyAlignment="1" applyProtection="1">
      <alignment horizontal="center"/>
      <protection hidden="1"/>
    </xf>
    <xf numFmtId="7" fontId="17" fillId="0" borderId="27" xfId="0" applyNumberFormat="1" applyFont="1" applyFill="1" applyBorder="1" applyAlignment="1" applyProtection="1">
      <alignment horizontal="center"/>
      <protection hidden="1"/>
    </xf>
    <xf numFmtId="0" fontId="20" fillId="0" borderId="24" xfId="0" applyFont="1" applyFill="1" applyBorder="1" applyAlignment="1" applyProtection="1">
      <alignment horizontal="center" vertical="center" wrapText="1"/>
      <protection hidden="1"/>
    </xf>
    <xf numFmtId="164" fontId="10" fillId="0" borderId="10" xfId="0" applyNumberFormat="1" applyFont="1" applyFill="1" applyBorder="1" applyAlignment="1" applyProtection="1">
      <alignment vertical="center"/>
    </xf>
    <xf numFmtId="164" fontId="11" fillId="7" borderId="10" xfId="0" applyNumberFormat="1" applyFont="1" applyFill="1" applyBorder="1" applyAlignment="1" applyProtection="1">
      <alignment horizontal="right" vertical="center"/>
      <protection hidden="1"/>
    </xf>
    <xf numFmtId="164" fontId="11" fillId="0" borderId="10" xfId="0" applyNumberFormat="1" applyFont="1" applyFill="1" applyBorder="1" applyAlignment="1" applyProtection="1">
      <alignment vertical="center"/>
      <protection hidden="1"/>
    </xf>
    <xf numFmtId="166" fontId="11" fillId="4" borderId="10" xfId="0" applyNumberFormat="1" applyFont="1" applyFill="1" applyBorder="1" applyAlignment="1" applyProtection="1">
      <alignment vertical="center"/>
      <protection locked="0"/>
    </xf>
    <xf numFmtId="44" fontId="21" fillId="2" borderId="10" xfId="0" applyNumberFormat="1" applyFont="1" applyFill="1" applyBorder="1" applyAlignment="1" applyProtection="1">
      <alignment vertical="center"/>
      <protection locked="0"/>
    </xf>
    <xf numFmtId="164" fontId="13" fillId="5" borderId="1" xfId="0" applyNumberFormat="1" applyFont="1" applyFill="1" applyBorder="1" applyAlignment="1" applyProtection="1">
      <alignment horizontal="center" vertical="center"/>
      <protection hidden="1"/>
    </xf>
    <xf numFmtId="164" fontId="13" fillId="5" borderId="1" xfId="0" applyNumberFormat="1" applyFont="1" applyFill="1" applyBorder="1" applyAlignment="1" applyProtection="1">
      <alignment horizontal="center"/>
      <protection hidden="1"/>
    </xf>
    <xf numFmtId="164" fontId="13" fillId="5" borderId="26" xfId="0" applyNumberFormat="1" applyFont="1" applyFill="1" applyBorder="1" applyAlignment="1" applyProtection="1">
      <alignment horizontal="center"/>
      <protection hidden="1"/>
    </xf>
    <xf numFmtId="0" fontId="10" fillId="3" borderId="6" xfId="0" applyFont="1" applyFill="1" applyBorder="1" applyAlignment="1" applyProtection="1">
      <alignment horizontal="center" vertical="center"/>
      <protection hidden="1"/>
    </xf>
    <xf numFmtId="0" fontId="10" fillId="3" borderId="7" xfId="0" applyFont="1" applyFill="1" applyBorder="1" applyAlignment="1" applyProtection="1">
      <alignment horizontal="center" vertical="center"/>
      <protection hidden="1"/>
    </xf>
    <xf numFmtId="0" fontId="10" fillId="3" borderId="8" xfId="0" applyFont="1" applyFill="1" applyBorder="1" applyAlignment="1" applyProtection="1">
      <alignment horizontal="center" vertical="center"/>
      <protection hidden="1"/>
    </xf>
    <xf numFmtId="0" fontId="10" fillId="3" borderId="13" xfId="0" applyFont="1" applyFill="1" applyBorder="1" applyAlignment="1" applyProtection="1">
      <alignment horizontal="center" vertical="center"/>
      <protection hidden="1"/>
    </xf>
    <xf numFmtId="0" fontId="10" fillId="3" borderId="14" xfId="0" applyFont="1" applyFill="1" applyBorder="1" applyAlignment="1" applyProtection="1">
      <alignment horizontal="center" vertical="center"/>
      <protection hidden="1"/>
    </xf>
    <xf numFmtId="0" fontId="10" fillId="3" borderId="15" xfId="0" applyFont="1" applyFill="1" applyBorder="1" applyAlignment="1" applyProtection="1">
      <alignment horizontal="center" vertical="center"/>
      <protection hidden="1"/>
    </xf>
    <xf numFmtId="0" fontId="6" fillId="6" borderId="5" xfId="0" applyFont="1" applyFill="1" applyBorder="1" applyAlignment="1" applyProtection="1">
      <alignment horizontal="center" vertical="center"/>
      <protection hidden="1"/>
    </xf>
    <xf numFmtId="0" fontId="6" fillId="6" borderId="0" xfId="0" applyFont="1" applyFill="1" applyBorder="1" applyAlignment="1" applyProtection="1">
      <alignment horizontal="center" vertical="center"/>
      <protection hidden="1"/>
    </xf>
    <xf numFmtId="0" fontId="6" fillId="6" borderId="9" xfId="0" applyFont="1" applyFill="1" applyBorder="1" applyAlignment="1" applyProtection="1">
      <alignment horizontal="center" vertical="center"/>
      <protection hidden="1"/>
    </xf>
    <xf numFmtId="0" fontId="10" fillId="7" borderId="5" xfId="0" applyFont="1" applyFill="1" applyBorder="1" applyAlignment="1" applyProtection="1">
      <alignment horizontal="right" vertical="center"/>
      <protection hidden="1"/>
    </xf>
    <xf numFmtId="0" fontId="10" fillId="7" borderId="0" xfId="0" applyFont="1" applyFill="1" applyBorder="1" applyAlignment="1" applyProtection="1">
      <alignment horizontal="right" vertical="center"/>
      <protection hidden="1"/>
    </xf>
    <xf numFmtId="0" fontId="10" fillId="7" borderId="2" xfId="0" applyFont="1" applyFill="1" applyBorder="1" applyAlignment="1" applyProtection="1">
      <alignment horizontal="right" vertical="center"/>
      <protection hidden="1"/>
    </xf>
    <xf numFmtId="0" fontId="10" fillId="10" borderId="5" xfId="0" applyFont="1" applyFill="1" applyBorder="1" applyAlignment="1" applyProtection="1">
      <alignment horizontal="right" vertical="center"/>
      <protection hidden="1"/>
    </xf>
    <xf numFmtId="0" fontId="10" fillId="10" borderId="0" xfId="0" applyFont="1" applyFill="1" applyBorder="1" applyAlignment="1" applyProtection="1">
      <alignment horizontal="right" vertical="center"/>
      <protection hidden="1"/>
    </xf>
    <xf numFmtId="0" fontId="10" fillId="10" borderId="2" xfId="0" applyFont="1" applyFill="1" applyBorder="1" applyAlignment="1" applyProtection="1">
      <alignment horizontal="right" vertical="center"/>
      <protection hidden="1"/>
    </xf>
    <xf numFmtId="0" fontId="6" fillId="7" borderId="5" xfId="0" applyFont="1" applyFill="1" applyBorder="1" applyAlignment="1" applyProtection="1">
      <alignment horizontal="center" vertical="center"/>
      <protection hidden="1"/>
    </xf>
    <xf numFmtId="0" fontId="6" fillId="7" borderId="0" xfId="0" applyFont="1" applyFill="1" applyBorder="1" applyAlignment="1" applyProtection="1">
      <alignment horizontal="center" vertical="center"/>
      <protection hidden="1"/>
    </xf>
    <xf numFmtId="0" fontId="6" fillId="7" borderId="9" xfId="0" applyFont="1" applyFill="1" applyBorder="1" applyAlignment="1" applyProtection="1">
      <alignment horizontal="center" vertical="center"/>
      <protection hidden="1"/>
    </xf>
    <xf numFmtId="0" fontId="9" fillId="7" borderId="5" xfId="0" applyFont="1" applyFill="1" applyBorder="1" applyAlignment="1" applyProtection="1">
      <alignment horizontal="right" vertical="center"/>
      <protection hidden="1"/>
    </xf>
    <xf numFmtId="0" fontId="9" fillId="7" borderId="0" xfId="0" applyFont="1" applyFill="1" applyBorder="1" applyAlignment="1" applyProtection="1">
      <alignment horizontal="right" vertical="center"/>
      <protection hidden="1"/>
    </xf>
    <xf numFmtId="0" fontId="9" fillId="7" borderId="2" xfId="0" applyFont="1" applyFill="1" applyBorder="1" applyAlignment="1" applyProtection="1">
      <alignment horizontal="right" vertical="center"/>
      <protection hidden="1"/>
    </xf>
    <xf numFmtId="0" fontId="9" fillId="10" borderId="5" xfId="0" applyFont="1" applyFill="1" applyBorder="1" applyAlignment="1" applyProtection="1">
      <alignment horizontal="right" vertical="center"/>
      <protection hidden="1"/>
    </xf>
    <xf numFmtId="0" fontId="9" fillId="10" borderId="0" xfId="0" applyFont="1" applyFill="1" applyBorder="1" applyAlignment="1" applyProtection="1">
      <alignment horizontal="right" vertical="center"/>
      <protection hidden="1"/>
    </xf>
    <xf numFmtId="0" fontId="9" fillId="10" borderId="2" xfId="0" applyFont="1" applyFill="1" applyBorder="1" applyAlignment="1" applyProtection="1">
      <alignment horizontal="right" vertical="center"/>
      <protection hidden="1"/>
    </xf>
    <xf numFmtId="0" fontId="19" fillId="8" borderId="6" xfId="0" applyFont="1" applyFill="1" applyBorder="1" applyAlignment="1" applyProtection="1">
      <alignment horizontal="center" vertical="center" wrapText="1"/>
      <protection hidden="1"/>
    </xf>
    <xf numFmtId="0" fontId="19" fillId="8" borderId="7" xfId="0" applyFont="1" applyFill="1" applyBorder="1" applyAlignment="1" applyProtection="1">
      <alignment horizontal="center" vertical="center" wrapText="1"/>
      <protection hidden="1"/>
    </xf>
    <xf numFmtId="0" fontId="19" fillId="8" borderId="8" xfId="0" applyFont="1" applyFill="1" applyBorder="1" applyAlignment="1" applyProtection="1">
      <alignment horizontal="center" vertical="center" wrapText="1"/>
      <protection hidden="1"/>
    </xf>
    <xf numFmtId="0" fontId="19" fillId="8" borderId="5" xfId="0" applyFont="1" applyFill="1" applyBorder="1" applyAlignment="1" applyProtection="1">
      <alignment horizontal="center" vertical="center" wrapText="1"/>
      <protection hidden="1"/>
    </xf>
    <xf numFmtId="0" fontId="19" fillId="8" borderId="0" xfId="0" applyFont="1" applyFill="1" applyBorder="1" applyAlignment="1" applyProtection="1">
      <alignment horizontal="center" vertical="center" wrapText="1"/>
      <protection hidden="1"/>
    </xf>
    <xf numFmtId="0" fontId="19" fillId="8" borderId="9" xfId="0" applyFont="1" applyFill="1" applyBorder="1" applyAlignment="1" applyProtection="1">
      <alignment horizontal="center" vertical="center" wrapText="1"/>
      <protection hidden="1"/>
    </xf>
    <xf numFmtId="0" fontId="19" fillId="8" borderId="13" xfId="0" applyFont="1" applyFill="1" applyBorder="1" applyAlignment="1" applyProtection="1">
      <alignment horizontal="center" vertical="center" wrapText="1"/>
      <protection hidden="1"/>
    </xf>
    <xf numFmtId="0" fontId="19" fillId="8" borderId="14" xfId="0" applyFont="1" applyFill="1" applyBorder="1" applyAlignment="1" applyProtection="1">
      <alignment horizontal="center" vertical="center" wrapText="1"/>
      <protection hidden="1"/>
    </xf>
    <xf numFmtId="0" fontId="19" fillId="8" borderId="15" xfId="0" applyFont="1" applyFill="1" applyBorder="1" applyAlignment="1" applyProtection="1">
      <alignment horizontal="center" vertical="center" wrapText="1"/>
      <protection hidden="1"/>
    </xf>
    <xf numFmtId="0" fontId="22" fillId="0" borderId="5" xfId="0" applyFont="1" applyFill="1" applyBorder="1" applyAlignment="1" applyProtection="1">
      <alignment horizontal="center" vertical="center" wrapText="1"/>
      <protection hidden="1"/>
    </xf>
    <xf numFmtId="0" fontId="22" fillId="0" borderId="0" xfId="0" applyFont="1" applyFill="1" applyBorder="1" applyAlignment="1" applyProtection="1">
      <alignment horizontal="center" vertical="center" wrapText="1"/>
      <protection hidden="1"/>
    </xf>
    <xf numFmtId="0" fontId="22" fillId="0" borderId="9" xfId="0" applyFont="1" applyFill="1" applyBorder="1" applyAlignment="1" applyProtection="1">
      <alignment horizontal="center" vertical="center" wrapText="1"/>
      <protection hidden="1"/>
    </xf>
    <xf numFmtId="0" fontId="12" fillId="9" borderId="5" xfId="0" applyFont="1" applyFill="1" applyBorder="1" applyAlignment="1" applyProtection="1">
      <alignment horizontal="center" vertical="center"/>
      <protection hidden="1"/>
    </xf>
    <xf numFmtId="0" fontId="12" fillId="9" borderId="0" xfId="0" applyFont="1" applyFill="1" applyBorder="1" applyAlignment="1" applyProtection="1">
      <alignment horizontal="center" vertical="center"/>
      <protection hidden="1"/>
    </xf>
    <xf numFmtId="0" fontId="12" fillId="9" borderId="9" xfId="0" applyFont="1" applyFill="1" applyBorder="1" applyAlignment="1" applyProtection="1">
      <alignment horizontal="center" vertical="center"/>
      <protection hidden="1"/>
    </xf>
    <xf numFmtId="0" fontId="5" fillId="0" borderId="5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9" xfId="0" applyFont="1" applyFill="1" applyBorder="1" applyAlignment="1" applyProtection="1">
      <alignment horizontal="center" vertical="center"/>
      <protection hidden="1"/>
    </xf>
    <xf numFmtId="0" fontId="12" fillId="3" borderId="5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18" fillId="0" borderId="28" xfId="0" applyFont="1" applyBorder="1" applyAlignment="1" applyProtection="1">
      <alignment horizontal="center" vertical="center"/>
      <protection hidden="1"/>
    </xf>
    <xf numFmtId="0" fontId="18" fillId="0" borderId="17" xfId="0" applyFont="1" applyBorder="1" applyAlignment="1" applyProtection="1">
      <alignment horizontal="center" vertical="center"/>
      <protection hidden="1"/>
    </xf>
    <xf numFmtId="0" fontId="18" fillId="0" borderId="29" xfId="0" applyFont="1" applyBorder="1" applyAlignment="1" applyProtection="1">
      <alignment horizontal="center" vertical="center"/>
      <protection hidden="1"/>
    </xf>
    <xf numFmtId="0" fontId="16" fillId="10" borderId="5" xfId="0" applyFont="1" applyFill="1" applyBorder="1" applyAlignment="1">
      <alignment horizontal="right"/>
    </xf>
    <xf numFmtId="0" fontId="16" fillId="10" borderId="0" xfId="0" applyFont="1" applyFill="1" applyBorder="1" applyAlignment="1">
      <alignment horizontal="right"/>
    </xf>
    <xf numFmtId="0" fontId="16" fillId="10" borderId="2" xfId="0" applyFont="1" applyFill="1" applyBorder="1" applyAlignment="1">
      <alignment horizontal="right"/>
    </xf>
    <xf numFmtId="0" fontId="0" fillId="0" borderId="1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5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13" fillId="0" borderId="20" xfId="0" applyFont="1" applyBorder="1" applyAlignment="1" applyProtection="1">
      <alignment horizontal="center" vertical="center"/>
      <protection hidden="1"/>
    </xf>
    <xf numFmtId="0" fontId="13" fillId="0" borderId="11" xfId="0" applyFont="1" applyBorder="1" applyAlignment="1" applyProtection="1">
      <alignment horizontal="center" vertical="center"/>
      <protection hidden="1"/>
    </xf>
    <xf numFmtId="0" fontId="13" fillId="0" borderId="2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4" fillId="7" borderId="5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4" fillId="7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2"/>
  <sheetViews>
    <sheetView tabSelected="1" workbookViewId="0">
      <selection activeCell="H19" sqref="H19"/>
    </sheetView>
  </sheetViews>
  <sheetFormatPr baseColWidth="10" defaultColWidth="9.140625" defaultRowHeight="15" x14ac:dyDescent="0.25"/>
  <cols>
    <col min="1" max="1" width="7.7109375" customWidth="1"/>
    <col min="2" max="2" width="10.7109375" customWidth="1"/>
    <col min="3" max="3" width="14.7109375" customWidth="1"/>
    <col min="4" max="5" width="15.7109375" customWidth="1"/>
    <col min="6" max="6" width="18.7109375" customWidth="1"/>
    <col min="7" max="10" width="15.7109375" customWidth="1"/>
  </cols>
  <sheetData>
    <row r="1" spans="1:8" ht="15.75" thickTop="1" x14ac:dyDescent="0.25">
      <c r="A1" s="43" t="s">
        <v>27</v>
      </c>
      <c r="B1" s="44"/>
      <c r="C1" s="44"/>
      <c r="D1" s="44"/>
      <c r="E1" s="44"/>
      <c r="F1" s="44"/>
      <c r="G1" s="45"/>
    </row>
    <row r="2" spans="1:8" ht="15.75" thickBot="1" x14ac:dyDescent="0.3">
      <c r="A2" s="46"/>
      <c r="B2" s="47"/>
      <c r="C2" s="47"/>
      <c r="D2" s="47"/>
      <c r="E2" s="47"/>
      <c r="F2" s="47"/>
      <c r="G2" s="48"/>
    </row>
    <row r="3" spans="1:8" ht="15" customHeight="1" thickTop="1" x14ac:dyDescent="0.25">
      <c r="A3" s="67" t="s">
        <v>20</v>
      </c>
      <c r="B3" s="68"/>
      <c r="C3" s="68"/>
      <c r="D3" s="68"/>
      <c r="E3" s="68"/>
      <c r="F3" s="68"/>
      <c r="G3" s="69"/>
    </row>
    <row r="4" spans="1:8" ht="15" customHeight="1" x14ac:dyDescent="0.25">
      <c r="A4" s="70"/>
      <c r="B4" s="71"/>
      <c r="C4" s="71"/>
      <c r="D4" s="71"/>
      <c r="E4" s="71"/>
      <c r="F4" s="71"/>
      <c r="G4" s="72"/>
    </row>
    <row r="5" spans="1:8" ht="15.75" thickBot="1" x14ac:dyDescent="0.3">
      <c r="A5" s="73"/>
      <c r="B5" s="74"/>
      <c r="C5" s="74"/>
      <c r="D5" s="74"/>
      <c r="E5" s="74"/>
      <c r="F5" s="74"/>
      <c r="G5" s="75"/>
    </row>
    <row r="6" spans="1:8" ht="15.75" thickTop="1" x14ac:dyDescent="0.25">
      <c r="A6" s="76" t="s">
        <v>17</v>
      </c>
      <c r="B6" s="77"/>
      <c r="C6" s="77"/>
      <c r="D6" s="77"/>
      <c r="E6" s="77"/>
      <c r="F6" s="77"/>
      <c r="G6" s="78"/>
    </row>
    <row r="7" spans="1:8" ht="18.95" customHeight="1" x14ac:dyDescent="0.25">
      <c r="A7" s="79" t="s">
        <v>9</v>
      </c>
      <c r="B7" s="80"/>
      <c r="C7" s="80"/>
      <c r="D7" s="80"/>
      <c r="E7" s="80"/>
      <c r="F7" s="80"/>
      <c r="G7" s="81"/>
    </row>
    <row r="8" spans="1:8" ht="15.75" x14ac:dyDescent="0.25">
      <c r="A8" s="82"/>
      <c r="B8" s="83"/>
      <c r="C8" s="83"/>
      <c r="D8" s="83"/>
      <c r="E8" s="83"/>
      <c r="F8" s="83"/>
      <c r="G8" s="84"/>
    </row>
    <row r="9" spans="1:8" ht="15.75" x14ac:dyDescent="0.25">
      <c r="A9" s="52" t="s">
        <v>15</v>
      </c>
      <c r="B9" s="53"/>
      <c r="C9" s="53"/>
      <c r="D9" s="53"/>
      <c r="E9" s="53"/>
      <c r="F9" s="54"/>
      <c r="G9" s="11">
        <v>3.5</v>
      </c>
    </row>
    <row r="10" spans="1:8" ht="15.75" x14ac:dyDescent="0.25">
      <c r="A10" s="55" t="s">
        <v>24</v>
      </c>
      <c r="B10" s="56"/>
      <c r="C10" s="56"/>
      <c r="D10" s="56"/>
      <c r="E10" s="56"/>
      <c r="F10" s="57"/>
      <c r="G10" s="38">
        <v>195</v>
      </c>
    </row>
    <row r="11" spans="1:8" ht="15.75" x14ac:dyDescent="0.25">
      <c r="A11" s="52" t="s">
        <v>5</v>
      </c>
      <c r="B11" s="53"/>
      <c r="C11" s="53"/>
      <c r="D11" s="53"/>
      <c r="E11" s="53"/>
      <c r="F11" s="54"/>
      <c r="G11" s="12">
        <f>G9*G10</f>
        <v>682.5</v>
      </c>
    </row>
    <row r="12" spans="1:8" ht="15.75" x14ac:dyDescent="0.25">
      <c r="A12" s="52" t="s">
        <v>6</v>
      </c>
      <c r="B12" s="53"/>
      <c r="C12" s="53"/>
      <c r="D12" s="53"/>
      <c r="E12" s="53"/>
      <c r="F12" s="54"/>
      <c r="G12" s="12">
        <v>84</v>
      </c>
    </row>
    <row r="13" spans="1:8" ht="15.75" x14ac:dyDescent="0.25">
      <c r="A13" s="52" t="s">
        <v>7</v>
      </c>
      <c r="B13" s="53"/>
      <c r="C13" s="53"/>
      <c r="D13" s="53"/>
      <c r="E13" s="53"/>
      <c r="F13" s="54"/>
      <c r="G13" s="12">
        <v>84</v>
      </c>
      <c r="H13" s="10"/>
    </row>
    <row r="14" spans="1:8" ht="15.75" x14ac:dyDescent="0.25">
      <c r="A14" s="55" t="s">
        <v>13</v>
      </c>
      <c r="B14" s="56"/>
      <c r="C14" s="56"/>
      <c r="D14" s="56"/>
      <c r="E14" s="56"/>
      <c r="F14" s="57"/>
      <c r="G14" s="35">
        <f>G11+G12+G13</f>
        <v>850.5</v>
      </c>
    </row>
    <row r="15" spans="1:8" ht="15.75" x14ac:dyDescent="0.25">
      <c r="A15" s="58"/>
      <c r="B15" s="59"/>
      <c r="C15" s="59"/>
      <c r="D15" s="59"/>
      <c r="E15" s="59"/>
      <c r="F15" s="59"/>
      <c r="G15" s="60"/>
    </row>
    <row r="16" spans="1:8" ht="15.75" x14ac:dyDescent="0.25">
      <c r="A16" s="61" t="s">
        <v>11</v>
      </c>
      <c r="B16" s="62"/>
      <c r="C16" s="62"/>
      <c r="D16" s="62"/>
      <c r="E16" s="62"/>
      <c r="F16" s="63"/>
      <c r="G16" s="36">
        <v>4.8499999999999996</v>
      </c>
    </row>
    <row r="17" spans="1:18" ht="15.75" x14ac:dyDescent="0.25">
      <c r="A17" s="64" t="s">
        <v>25</v>
      </c>
      <c r="B17" s="65"/>
      <c r="C17" s="65"/>
      <c r="D17" s="65"/>
      <c r="E17" s="65"/>
      <c r="F17" s="66"/>
      <c r="G17" s="37">
        <f>IF(G14/G10&gt;8,8,G14/G10)</f>
        <v>4.3615384615384611</v>
      </c>
    </row>
    <row r="18" spans="1:18" ht="15.75" x14ac:dyDescent="0.25">
      <c r="A18" s="49"/>
      <c r="B18" s="50"/>
      <c r="C18" s="50"/>
      <c r="D18" s="50"/>
      <c r="E18" s="50"/>
      <c r="F18" s="50"/>
      <c r="G18" s="51"/>
    </row>
    <row r="19" spans="1:18" ht="18.95" customHeight="1" x14ac:dyDescent="0.3">
      <c r="A19" s="85" t="s">
        <v>8</v>
      </c>
      <c r="B19" s="86"/>
      <c r="C19" s="86"/>
      <c r="D19" s="86"/>
      <c r="E19" s="86"/>
      <c r="F19" s="86"/>
      <c r="G19" s="87"/>
      <c r="H19" s="3"/>
      <c r="I19" s="3"/>
      <c r="J19" s="3"/>
    </row>
    <row r="20" spans="1:18" ht="18.75" x14ac:dyDescent="0.3">
      <c r="A20" s="105"/>
      <c r="B20" s="106"/>
      <c r="C20" s="106"/>
      <c r="D20" s="106"/>
      <c r="E20" s="106"/>
      <c r="F20" s="106"/>
      <c r="G20" s="107"/>
      <c r="H20" s="3"/>
      <c r="I20" s="3"/>
      <c r="J20" s="3"/>
    </row>
    <row r="21" spans="1:18" ht="15" customHeight="1" x14ac:dyDescent="0.25">
      <c r="A21" s="91" t="s">
        <v>26</v>
      </c>
      <c r="B21" s="92"/>
      <c r="C21" s="92"/>
      <c r="D21" s="92"/>
      <c r="E21" s="92"/>
      <c r="F21" s="93"/>
      <c r="G21" s="39">
        <v>2800</v>
      </c>
      <c r="Q21" s="2"/>
      <c r="R21" s="2"/>
    </row>
    <row r="22" spans="1:18" ht="15.75" thickBot="1" x14ac:dyDescent="0.3">
      <c r="A22" s="98"/>
      <c r="B22" s="99"/>
      <c r="C22" s="99"/>
      <c r="D22" s="99"/>
      <c r="E22" s="99"/>
      <c r="F22" s="99"/>
      <c r="G22" s="100"/>
    </row>
    <row r="23" spans="1:18" ht="45" customHeight="1" thickTop="1" x14ac:dyDescent="0.25">
      <c r="A23" s="101" t="s">
        <v>0</v>
      </c>
      <c r="B23" s="103" t="s">
        <v>14</v>
      </c>
      <c r="C23" s="24" t="s">
        <v>16</v>
      </c>
      <c r="D23" s="25" t="s">
        <v>18</v>
      </c>
      <c r="E23" s="26" t="s">
        <v>19</v>
      </c>
      <c r="F23" s="27" t="s">
        <v>10</v>
      </c>
      <c r="G23" s="34" t="s">
        <v>3</v>
      </c>
      <c r="I23" s="1"/>
      <c r="J23" s="1"/>
    </row>
    <row r="24" spans="1:18" ht="60" customHeight="1" x14ac:dyDescent="0.25">
      <c r="A24" s="102"/>
      <c r="B24" s="104"/>
      <c r="C24" s="22" t="s">
        <v>23</v>
      </c>
      <c r="D24" s="20" t="s">
        <v>21</v>
      </c>
      <c r="E24" s="23" t="s">
        <v>22</v>
      </c>
      <c r="F24" s="20" t="s">
        <v>12</v>
      </c>
      <c r="G24" s="21" t="s">
        <v>4</v>
      </c>
    </row>
    <row r="25" spans="1:18" x14ac:dyDescent="0.25">
      <c r="A25" s="13">
        <v>1</v>
      </c>
      <c r="B25" s="14">
        <v>6.1899999999999997E-2</v>
      </c>
      <c r="C25" s="15">
        <f>G17/G16*B25</f>
        <v>5.5665820777160979E-2</v>
      </c>
      <c r="D25" s="40">
        <f>G21*C25%</f>
        <v>1.5586429817605076</v>
      </c>
      <c r="E25" s="16">
        <f>(G17-D25)*G10</f>
        <v>546.56461855670102</v>
      </c>
      <c r="F25" s="17">
        <f>G14-E25</f>
        <v>303.93538144329898</v>
      </c>
      <c r="G25" s="18">
        <f>F25/2</f>
        <v>151.96769072164949</v>
      </c>
      <c r="H25" s="9"/>
      <c r="I25" s="9"/>
      <c r="J25" s="4"/>
      <c r="K25" s="5"/>
    </row>
    <row r="26" spans="1:18" x14ac:dyDescent="0.25">
      <c r="A26" s="13">
        <v>2</v>
      </c>
      <c r="B26" s="14">
        <v>5.16E-2</v>
      </c>
      <c r="C26" s="15">
        <f>G17/G16*B26</f>
        <v>4.6403172085646316E-2</v>
      </c>
      <c r="D26" s="41">
        <f>G21*C26%</f>
        <v>1.2992888183980968</v>
      </c>
      <c r="E26" s="16">
        <f>(G17-D26)*G10</f>
        <v>597.13868041237106</v>
      </c>
      <c r="F26" s="17">
        <f>G14-E26</f>
        <v>253.36131958762894</v>
      </c>
      <c r="G26" s="18">
        <f>F26/2</f>
        <v>126.68065979381447</v>
      </c>
      <c r="H26" s="9"/>
      <c r="I26" s="9"/>
      <c r="J26" s="6"/>
      <c r="K26" s="5"/>
    </row>
    <row r="27" spans="1:18" x14ac:dyDescent="0.25">
      <c r="A27" s="13">
        <v>3</v>
      </c>
      <c r="B27" s="14">
        <v>4.1300000000000003E-2</v>
      </c>
      <c r="C27" s="15">
        <f>G17/G16*B27</f>
        <v>3.7140523394131646E-2</v>
      </c>
      <c r="D27" s="41">
        <f>G21*C27%</f>
        <v>1.0399346550356861</v>
      </c>
      <c r="E27" s="16">
        <f>(G17-D27)*G10</f>
        <v>647.71274226804121</v>
      </c>
      <c r="F27" s="17">
        <f>G14-E27</f>
        <v>202.78725773195879</v>
      </c>
      <c r="G27" s="18">
        <f>F27/2</f>
        <v>101.39362886597939</v>
      </c>
      <c r="H27" s="9"/>
      <c r="I27" s="9"/>
      <c r="J27" s="6"/>
      <c r="K27" s="5"/>
    </row>
    <row r="28" spans="1:18" x14ac:dyDescent="0.25">
      <c r="A28" s="19" t="s">
        <v>1</v>
      </c>
      <c r="B28" s="14">
        <v>3.1E-2</v>
      </c>
      <c r="C28" s="15">
        <f>G17/G16*B28</f>
        <v>2.7877874702616972E-2</v>
      </c>
      <c r="D28" s="41">
        <f>G21*C28%</f>
        <v>0.78058049167327526</v>
      </c>
      <c r="E28" s="16">
        <f>(G17-D28)*G10</f>
        <v>698.28680412371125</v>
      </c>
      <c r="F28" s="17">
        <f>G14-E28</f>
        <v>152.21319587628875</v>
      </c>
      <c r="G28" s="18">
        <f>F28/2</f>
        <v>76.106597938144375</v>
      </c>
      <c r="H28" s="9"/>
      <c r="I28" s="9"/>
      <c r="J28" s="6"/>
      <c r="K28" s="5"/>
    </row>
    <row r="29" spans="1:18" ht="15.75" thickBot="1" x14ac:dyDescent="0.3">
      <c r="A29" s="28" t="s">
        <v>2</v>
      </c>
      <c r="B29" s="29">
        <v>2.06E-2</v>
      </c>
      <c r="C29" s="30">
        <f>G17/G16*B29</f>
        <v>1.8525297383029344E-2</v>
      </c>
      <c r="D29" s="42">
        <f>G21*C29%</f>
        <v>0.51870832672482159</v>
      </c>
      <c r="E29" s="31">
        <f>(G17-D29)*G10</f>
        <v>749.3518762886597</v>
      </c>
      <c r="F29" s="32">
        <f>G14-E29</f>
        <v>101.1481237113403</v>
      </c>
      <c r="G29" s="33">
        <f>F29/2</f>
        <v>50.574061855670152</v>
      </c>
      <c r="H29" s="9"/>
      <c r="I29" s="9"/>
      <c r="J29" s="7"/>
      <c r="K29" s="5"/>
    </row>
    <row r="30" spans="1:18" ht="16.5" thickTop="1" thickBot="1" x14ac:dyDescent="0.3">
      <c r="A30" s="94"/>
      <c r="B30" s="95"/>
      <c r="C30" s="95"/>
      <c r="D30" s="95"/>
      <c r="E30" s="95"/>
      <c r="F30" s="95"/>
      <c r="G30" s="96"/>
    </row>
    <row r="31" spans="1:18" ht="16.5" thickTop="1" thickBot="1" x14ac:dyDescent="0.3">
      <c r="A31" s="88" t="s">
        <v>28</v>
      </c>
      <c r="B31" s="89"/>
      <c r="C31" s="89"/>
      <c r="D31" s="89"/>
      <c r="E31" s="89"/>
      <c r="F31" s="89"/>
      <c r="G31" s="90"/>
      <c r="H31" s="97"/>
      <c r="I31" s="97"/>
      <c r="J31" s="8"/>
      <c r="K31" s="5"/>
    </row>
    <row r="32" spans="1:18" ht="15.75" thickTop="1" x14ac:dyDescent="0.25"/>
  </sheetData>
  <sheetProtection password="E8F1" sheet="1" objects="1" scenarios="1"/>
  <mergeCells count="24">
    <mergeCell ref="A19:G19"/>
    <mergeCell ref="A31:G31"/>
    <mergeCell ref="A21:F21"/>
    <mergeCell ref="A30:G30"/>
    <mergeCell ref="H31:I31"/>
    <mergeCell ref="A22:G22"/>
    <mergeCell ref="A23:A24"/>
    <mergeCell ref="B23:B24"/>
    <mergeCell ref="A20:G20"/>
    <mergeCell ref="A1:G2"/>
    <mergeCell ref="A18:G18"/>
    <mergeCell ref="A9:F9"/>
    <mergeCell ref="A10:F10"/>
    <mergeCell ref="A11:F11"/>
    <mergeCell ref="A12:F12"/>
    <mergeCell ref="A13:F13"/>
    <mergeCell ref="A14:F14"/>
    <mergeCell ref="A15:G15"/>
    <mergeCell ref="A16:F16"/>
    <mergeCell ref="A17:F17"/>
    <mergeCell ref="A3:G5"/>
    <mergeCell ref="A6:G6"/>
    <mergeCell ref="A7:G7"/>
    <mergeCell ref="A8:G8"/>
  </mergeCells>
  <pageMargins left="0.19685039370078741" right="0.19685039370078741" top="0.74803149606299213" bottom="0.74803149606299213" header="0.31496062992125984" footer="0.31496062992125984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Simulateur CMG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2025-06-10T13:45:19Z</dcterms:modified>
</cp:coreProperties>
</file>